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smina/Documents/Konfetti&amp;Taler/"/>
    </mc:Choice>
  </mc:AlternateContent>
  <xr:revisionPtr revIDLastSave="0" documentId="13_ncr:1_{367A80BF-75DD-6749-8DAE-4D4440E0DE01}" xr6:coauthVersionLast="45" xr6:coauthVersionMax="45" xr10:uidLastSave="{00000000-0000-0000-0000-000000000000}"/>
  <bookViews>
    <workbookView xWindow="36420" yWindow="580" windowWidth="31740" windowHeight="26440" xr2:uid="{30B46973-E642-C647-AFFD-2CEC2ABE9362}"/>
  </bookViews>
  <sheets>
    <sheet name="Sparplan berechne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1" l="1"/>
  <c r="E41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17" i="1"/>
  <c r="E16" i="1"/>
  <c r="D16" i="1"/>
  <c r="C16" i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B16" i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F16" i="1" l="1"/>
  <c r="G16" i="1" s="1"/>
  <c r="D17" i="1" s="1"/>
  <c r="F17" i="1" s="1"/>
  <c r="G17" i="1" s="1"/>
  <c r="D18" i="1" s="1"/>
  <c r="F18" i="1" l="1"/>
  <c r="G18" i="1" s="1"/>
  <c r="D19" i="1" s="1"/>
  <c r="F19" i="1" l="1"/>
  <c r="G19" i="1" s="1"/>
  <c r="D20" i="1" s="1"/>
  <c r="F20" i="1" s="1"/>
  <c r="G20" i="1" l="1"/>
  <c r="D21" i="1" s="1"/>
  <c r="F21" i="1" s="1"/>
  <c r="G21" i="1" s="1"/>
  <c r="D22" i="1" s="1"/>
  <c r="F22" i="1" l="1"/>
  <c r="G22" i="1" s="1"/>
  <c r="D23" i="1" s="1"/>
  <c r="F23" i="1" s="1"/>
  <c r="G23" i="1" s="1"/>
  <c r="D24" i="1" s="1"/>
  <c r="F24" i="1" l="1"/>
  <c r="G24" i="1" s="1"/>
  <c r="D25" i="1" s="1"/>
  <c r="F25" i="1" l="1"/>
  <c r="G25" i="1" s="1"/>
  <c r="D26" i="1" s="1"/>
  <c r="F26" i="1" l="1"/>
  <c r="G26" i="1" s="1"/>
  <c r="D27" i="1" s="1"/>
  <c r="F27" i="1" l="1"/>
  <c r="G27" i="1" s="1"/>
  <c r="D28" i="1" s="1"/>
  <c r="F28" i="1" l="1"/>
  <c r="G28" i="1" s="1"/>
  <c r="D29" i="1" s="1"/>
  <c r="F29" i="1" l="1"/>
  <c r="G29" i="1" s="1"/>
  <c r="D30" i="1" s="1"/>
  <c r="F30" i="1" l="1"/>
  <c r="G30" i="1" s="1"/>
  <c r="D31" i="1" s="1"/>
  <c r="F31" i="1" l="1"/>
  <c r="G31" i="1" s="1"/>
  <c r="D32" i="1" s="1"/>
  <c r="F32" i="1" l="1"/>
  <c r="G32" i="1" s="1"/>
  <c r="D33" i="1" l="1"/>
  <c r="F33" i="1" s="1"/>
  <c r="G33" i="1" s="1"/>
  <c r="D34" i="1" l="1"/>
  <c r="F34" i="1" s="1"/>
  <c r="G34" i="1" s="1"/>
  <c r="D35" i="1" s="1"/>
  <c r="E12" i="1"/>
  <c r="F35" i="1" l="1"/>
  <c r="G35" i="1" s="1"/>
  <c r="D36" i="1" s="1"/>
  <c r="F36" i="1" l="1"/>
  <c r="G36" i="1" s="1"/>
  <c r="D37" i="1" s="1"/>
  <c r="F37" i="1" l="1"/>
  <c r="G37" i="1" s="1"/>
  <c r="D38" i="1" s="1"/>
  <c r="F38" i="1" l="1"/>
  <c r="G38" i="1" s="1"/>
  <c r="D39" i="1" s="1"/>
  <c r="F39" i="1" l="1"/>
  <c r="G39" i="1" s="1"/>
  <c r="D40" i="1" l="1"/>
  <c r="F40" i="1" s="1"/>
  <c r="G40" i="1" s="1"/>
  <c r="D41" i="1" l="1"/>
  <c r="F41" i="1" s="1"/>
  <c r="G41" i="1" s="1"/>
  <c r="E13" i="1"/>
</calcChain>
</file>

<file path=xl/sharedStrings.xml><?xml version="1.0" encoding="utf-8"?>
<sst xmlns="http://schemas.openxmlformats.org/spreadsheetml/2006/main" count="20" uniqueCount="20">
  <si>
    <t>Alter deines Kindes</t>
  </si>
  <si>
    <t>Monatliche Sparrate:</t>
  </si>
  <si>
    <t xml:space="preserve">Alter deines Kindes in Jahren: </t>
  </si>
  <si>
    <t>Aktuelles Jahr:</t>
  </si>
  <si>
    <t xml:space="preserve">Jahr </t>
  </si>
  <si>
    <t>Guthaben Jahresanfang</t>
  </si>
  <si>
    <t>Jährliche Sparrate</t>
  </si>
  <si>
    <t>Zinsgutschrift</t>
  </si>
  <si>
    <t>Guthaben Jahresende</t>
  </si>
  <si>
    <t>Vorhandendes Kapital:</t>
  </si>
  <si>
    <t xml:space="preserve">Guthaben zum Jahresende der Volljährigkeit: </t>
  </si>
  <si>
    <t xml:space="preserve">Guthaben zum Jahresende des 25. Geburtstags: </t>
  </si>
  <si>
    <t>KinderSparPlan Rechner</t>
  </si>
  <si>
    <t>www.konfettiundtaler.de</t>
  </si>
  <si>
    <t>Zinsen/Kursentwicklung p.a.:</t>
  </si>
  <si>
    <t>Trage deine Daten</t>
  </si>
  <si>
    <t xml:space="preserve">in die grauen Felder ein. </t>
  </si>
  <si>
    <t>Alles andere errechnet</t>
  </si>
  <si>
    <t>sich automatisch.</t>
  </si>
  <si>
    <t>Copyright © 2020 konfettiundtaler.de - Diese Datei darf ausschließlich für deinen eigenen Bedarf vervielfältigt und nicht verkauft oder anderweitig weitergegeben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</si>
</sst>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venir Book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Avenir Book"/>
      <family val="2"/>
    </font>
    <font>
      <sz val="12"/>
      <color theme="1"/>
      <name val="Avenir Medium"/>
      <family val="2"/>
    </font>
    <font>
      <sz val="12"/>
      <color theme="0"/>
      <name val="Avenir Medium"/>
      <family val="2"/>
    </font>
    <font>
      <sz val="12"/>
      <color theme="0"/>
      <name val="Avenir Book"/>
      <family val="2"/>
    </font>
    <font>
      <sz val="20"/>
      <color theme="0"/>
      <name val="Avenir Book"/>
      <family val="2"/>
    </font>
    <font>
      <sz val="12"/>
      <color theme="1"/>
      <name val="Avenir Light"/>
      <family val="2"/>
    </font>
    <font>
      <u/>
      <sz val="12"/>
      <color theme="10"/>
      <name val="Avenir Light"/>
      <family val="2"/>
    </font>
    <font>
      <sz val="12"/>
      <name val="Avenir Book"/>
      <family val="2"/>
    </font>
  </fonts>
  <fills count="6">
    <fill>
      <patternFill patternType="none"/>
    </fill>
    <fill>
      <patternFill patternType="gray125"/>
    </fill>
    <fill>
      <patternFill patternType="solid">
        <fgColor rgb="FF1FE1A5"/>
        <bgColor indexed="64"/>
      </patternFill>
    </fill>
    <fill>
      <patternFill patternType="solid">
        <fgColor rgb="FFFFDE59"/>
        <bgColor indexed="64"/>
      </patternFill>
    </fill>
    <fill>
      <patternFill patternType="solid">
        <fgColor rgb="FFFF7996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6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4" fontId="5" fillId="0" borderId="0" xfId="1" applyFont="1"/>
    <xf numFmtId="0" fontId="2" fillId="4" borderId="0" xfId="0" applyFont="1" applyFill="1"/>
    <xf numFmtId="0" fontId="8" fillId="4" borderId="0" xfId="0" applyFont="1" applyFill="1"/>
    <xf numFmtId="0" fontId="7" fillId="4" borderId="0" xfId="0" applyFont="1" applyFill="1"/>
    <xf numFmtId="0" fontId="2" fillId="3" borderId="0" xfId="0" applyFont="1" applyFill="1"/>
    <xf numFmtId="44" fontId="4" fillId="3" borderId="0" xfId="1" applyFont="1" applyFill="1"/>
    <xf numFmtId="0" fontId="9" fillId="0" borderId="0" xfId="0" applyFont="1"/>
    <xf numFmtId="0" fontId="10" fillId="0" borderId="0" xfId="2" applyFont="1"/>
    <xf numFmtId="0" fontId="11" fillId="5" borderId="0" xfId="0" applyFont="1" applyFill="1" applyAlignment="1">
      <alignment horizontal="right"/>
    </xf>
    <xf numFmtId="0" fontId="11" fillId="5" borderId="0" xfId="0" applyFont="1" applyFill="1" applyProtection="1">
      <protection locked="0"/>
    </xf>
    <xf numFmtId="6" fontId="11" fillId="5" borderId="0" xfId="0" applyNumberFormat="1" applyFont="1" applyFill="1" applyProtection="1">
      <protection locked="0"/>
    </xf>
    <xf numFmtId="10" fontId="11" fillId="5" borderId="0" xfId="0" applyNumberFormat="1" applyFont="1" applyFill="1" applyProtection="1">
      <protection locked="0"/>
    </xf>
    <xf numFmtId="0" fontId="9" fillId="0" borderId="0" xfId="0" applyFont="1" applyAlignment="1">
      <alignment horizontal="center" wrapText="1"/>
    </xf>
  </cellXfs>
  <cellStyles count="3">
    <cellStyle name="Link" xfId="2" builtinId="8"/>
    <cellStyle name="Standard" xfId="0" builtinId="0"/>
    <cellStyle name="Währung" xfId="1" builtinId="4"/>
  </cellStyles>
  <dxfs count="12">
    <dxf>
      <font>
        <color theme="0"/>
      </font>
    </dxf>
    <dxf>
      <font>
        <b/>
        <i val="0"/>
      </font>
      <fill>
        <patternFill>
          <bgColor rgb="FFFFDE59"/>
        </patternFill>
      </fill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DE59"/>
        </patternFill>
      </fill>
    </dxf>
    <dxf>
      <font>
        <b/>
        <i val="0"/>
      </font>
      <fill>
        <patternFill>
          <bgColor rgb="FFFFDE59"/>
        </patternFill>
      </fill>
    </dxf>
    <dxf>
      <font>
        <b/>
        <i val="0"/>
      </font>
      <fill>
        <patternFill>
          <bgColor rgb="FFFFDE59"/>
        </patternFill>
      </fill>
    </dxf>
    <dxf>
      <font>
        <b/>
        <i val="0"/>
      </font>
      <fill>
        <patternFill>
          <bgColor rgb="FFFFDE59"/>
        </patternFill>
      </fill>
    </dxf>
    <dxf>
      <font>
        <b/>
        <i val="0"/>
      </font>
      <fill>
        <patternFill>
          <bgColor rgb="FFFFDE59"/>
        </patternFill>
      </fill>
    </dxf>
    <dxf>
      <font>
        <b/>
        <i val="0"/>
      </font>
      <fill>
        <patternFill>
          <bgColor rgb="FFFFDE59"/>
        </patternFill>
      </fill>
    </dxf>
    <dxf>
      <font>
        <b/>
        <i val="0"/>
      </font>
      <fill>
        <patternFill>
          <bgColor rgb="FFFFDE59"/>
        </patternFill>
      </fill>
    </dxf>
    <dxf>
      <font>
        <b/>
        <i val="0"/>
      </font>
      <fill>
        <patternFill>
          <bgColor rgb="FFFFDE59"/>
        </patternFill>
      </fill>
    </dxf>
  </dxfs>
  <tableStyles count="0" defaultTableStyle="TableStyleMedium2" defaultPivotStyle="PivotStyleLight16"/>
  <colors>
    <mruColors>
      <color rgb="FFFF7996"/>
      <color rgb="FF4A6270"/>
      <color rgb="FFFFDE59"/>
      <color rgb="FF1FE1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0</xdr:row>
      <xdr:rowOff>101600</xdr:rowOff>
    </xdr:from>
    <xdr:to>
      <xdr:col>7</xdr:col>
      <xdr:colOff>419100</xdr:colOff>
      <xdr:row>3</xdr:row>
      <xdr:rowOff>38100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9C7D5F8-E5DE-8A4C-BD15-093F0CF64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101600"/>
          <a:ext cx="1905000" cy="723900"/>
        </a:xfrm>
        <a:prstGeom prst="rect">
          <a:avLst/>
        </a:prstGeom>
      </xdr:spPr>
    </xdr:pic>
    <xdr:clientData/>
  </xdr:twoCellAnchor>
  <xdr:twoCellAnchor editAs="oneCell">
    <xdr:from>
      <xdr:col>5</xdr:col>
      <xdr:colOff>253501</xdr:colOff>
      <xdr:row>4</xdr:row>
      <xdr:rowOff>78220</xdr:rowOff>
    </xdr:from>
    <xdr:to>
      <xdr:col>5</xdr:col>
      <xdr:colOff>911118</xdr:colOff>
      <xdr:row>7</xdr:row>
      <xdr:rowOff>88137</xdr:rowOff>
    </xdr:to>
    <xdr:pic>
      <xdr:nvPicPr>
        <xdr:cNvPr id="8" name="Grafik 7" descr="Pfeil mit einer Linie: Leichte Kurve">
          <a:extLst>
            <a:ext uri="{FF2B5EF4-FFF2-40B4-BE49-F238E27FC236}">
              <a16:creationId xmlns:a16="http://schemas.microsoft.com/office/drawing/2014/main" id="{C7EB34C6-099C-5C49-ACBB-AE4465671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0117041">
          <a:off x="6159001" y="1081520"/>
          <a:ext cx="657617" cy="657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konfettiundtaler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B52C-4CE5-CD41-A7CA-225BC77F7BA9}">
  <dimension ref="B2:J57"/>
  <sheetViews>
    <sheetView showGridLines="0" tabSelected="1" workbookViewId="0">
      <selection activeCell="M15" sqref="M15"/>
    </sheetView>
  </sheetViews>
  <sheetFormatPr baseColWidth="10" defaultRowHeight="17" x14ac:dyDescent="0.25"/>
  <cols>
    <col min="1" max="2" width="10.83203125" style="1"/>
    <col min="3" max="3" width="20.5" style="1" customWidth="1"/>
    <col min="4" max="4" width="19.5" style="1" customWidth="1"/>
    <col min="5" max="5" width="15.83203125" style="1" customWidth="1"/>
    <col min="6" max="6" width="13.33203125" style="1" bestFit="1" customWidth="1"/>
    <col min="7" max="7" width="13.1640625" style="1" bestFit="1" customWidth="1"/>
    <col min="8" max="8" width="10.83203125" style="1"/>
    <col min="9" max="9" width="21" style="1" customWidth="1"/>
    <col min="10" max="10" width="18.1640625" style="1" customWidth="1"/>
    <col min="11" max="16384" width="10.83203125" style="1"/>
  </cols>
  <sheetData>
    <row r="2" spans="2:10" ht="28" x14ac:dyDescent="0.4">
      <c r="B2" s="10" t="s">
        <v>12</v>
      </c>
      <c r="C2" s="11"/>
      <c r="D2" s="11"/>
      <c r="E2" s="9"/>
    </row>
    <row r="6" spans="2:10" x14ac:dyDescent="0.25">
      <c r="B6" s="16" t="s">
        <v>2</v>
      </c>
      <c r="C6" s="16"/>
      <c r="D6" s="16"/>
      <c r="E6" s="17">
        <v>0</v>
      </c>
      <c r="G6" s="1" t="s">
        <v>15</v>
      </c>
      <c r="J6" s="8"/>
    </row>
    <row r="7" spans="2:10" x14ac:dyDescent="0.25">
      <c r="B7" s="16" t="s">
        <v>1</v>
      </c>
      <c r="C7" s="16"/>
      <c r="D7" s="16"/>
      <c r="E7" s="18">
        <v>100</v>
      </c>
      <c r="G7" s="1" t="s">
        <v>16</v>
      </c>
      <c r="J7" s="8"/>
    </row>
    <row r="8" spans="2:10" x14ac:dyDescent="0.25">
      <c r="B8" s="16" t="s">
        <v>14</v>
      </c>
      <c r="C8" s="16"/>
      <c r="D8" s="16"/>
      <c r="E8" s="19">
        <v>0.05</v>
      </c>
      <c r="G8" s="1" t="s">
        <v>17</v>
      </c>
      <c r="J8" s="8"/>
    </row>
    <row r="9" spans="2:10" x14ac:dyDescent="0.25">
      <c r="B9" s="16" t="s">
        <v>9</v>
      </c>
      <c r="C9" s="16"/>
      <c r="D9" s="16"/>
      <c r="E9" s="18">
        <v>0</v>
      </c>
      <c r="G9" s="1" t="s">
        <v>18</v>
      </c>
      <c r="J9" s="3"/>
    </row>
    <row r="10" spans="2:10" x14ac:dyDescent="0.25">
      <c r="B10" s="16" t="s">
        <v>3</v>
      </c>
      <c r="C10" s="16"/>
      <c r="D10" s="16"/>
      <c r="E10" s="17">
        <v>2020</v>
      </c>
    </row>
    <row r="12" spans="2:10" x14ac:dyDescent="0.25">
      <c r="B12" s="12" t="s">
        <v>10</v>
      </c>
      <c r="C12" s="12"/>
      <c r="D12" s="12"/>
      <c r="E12" s="13">
        <f>(_xlfn.XLOOKUP(18,C16:C41,G16:G41,"-",0))</f>
        <v>38479.14492346609</v>
      </c>
    </row>
    <row r="13" spans="2:10" x14ac:dyDescent="0.25">
      <c r="B13" s="12" t="s">
        <v>11</v>
      </c>
      <c r="C13" s="12"/>
      <c r="D13" s="12"/>
      <c r="E13" s="13">
        <f>(_xlfn.XLOOKUP(25,C16:C41,G16:G41,"-",0))</f>
        <v>64402.951736197734</v>
      </c>
    </row>
    <row r="15" spans="2:10" s="5" customFormat="1" ht="44" customHeight="1" x14ac:dyDescent="0.2">
      <c r="B15" s="6" t="s">
        <v>4</v>
      </c>
      <c r="C15" s="6" t="s">
        <v>0</v>
      </c>
      <c r="D15" s="7" t="s">
        <v>5</v>
      </c>
      <c r="E15" s="7" t="s">
        <v>6</v>
      </c>
      <c r="F15" s="6" t="s">
        <v>7</v>
      </c>
      <c r="G15" s="7" t="s">
        <v>8</v>
      </c>
    </row>
    <row r="16" spans="2:10" x14ac:dyDescent="0.25">
      <c r="B16" s="4">
        <f>E10</f>
        <v>2020</v>
      </c>
      <c r="C16" s="4">
        <f>E6</f>
        <v>0</v>
      </c>
      <c r="D16" s="2">
        <f>E9</f>
        <v>0</v>
      </c>
      <c r="E16" s="2">
        <f>$E$7*12</f>
        <v>1200</v>
      </c>
      <c r="F16" s="2">
        <f>(D16+E16)*$E$8</f>
        <v>60</v>
      </c>
      <c r="G16" s="2">
        <f>D16+E16+F16</f>
        <v>1260</v>
      </c>
    </row>
    <row r="17" spans="2:7" x14ac:dyDescent="0.25">
      <c r="B17" s="4">
        <f>B16+1</f>
        <v>2021</v>
      </c>
      <c r="C17" s="4">
        <f>C16+1</f>
        <v>1</v>
      </c>
      <c r="D17" s="2">
        <f>G16</f>
        <v>1260</v>
      </c>
      <c r="E17" s="2">
        <f>$E$7*12</f>
        <v>1200</v>
      </c>
      <c r="F17" s="2">
        <f>(D17+E17)*$E$8</f>
        <v>123</v>
      </c>
      <c r="G17" s="2">
        <f>D17+E17+F17</f>
        <v>2583</v>
      </c>
    </row>
    <row r="18" spans="2:7" x14ac:dyDescent="0.25">
      <c r="B18" s="4">
        <f t="shared" ref="B18:B39" si="0">B17+1</f>
        <v>2022</v>
      </c>
      <c r="C18" s="4">
        <f>C17+1</f>
        <v>2</v>
      </c>
      <c r="D18" s="2">
        <f t="shared" ref="D18:D39" si="1">G17</f>
        <v>2583</v>
      </c>
      <c r="E18" s="2">
        <f t="shared" ref="E18:E41" si="2">$E$7*12</f>
        <v>1200</v>
      </c>
      <c r="F18" s="2">
        <f t="shared" ref="F18:F39" si="3">(D18+E18)*$E$8</f>
        <v>189.15</v>
      </c>
      <c r="G18" s="2">
        <f t="shared" ref="G18:G39" si="4">D18+E18+F18</f>
        <v>3972.15</v>
      </c>
    </row>
    <row r="19" spans="2:7" x14ac:dyDescent="0.25">
      <c r="B19" s="4">
        <f t="shared" si="0"/>
        <v>2023</v>
      </c>
      <c r="C19" s="4">
        <f>C18+1</f>
        <v>3</v>
      </c>
      <c r="D19" s="2">
        <f t="shared" si="1"/>
        <v>3972.15</v>
      </c>
      <c r="E19" s="2">
        <f t="shared" si="2"/>
        <v>1200</v>
      </c>
      <c r="F19" s="2">
        <f t="shared" si="3"/>
        <v>258.60750000000002</v>
      </c>
      <c r="G19" s="2">
        <f t="shared" si="4"/>
        <v>5430.7574999999997</v>
      </c>
    </row>
    <row r="20" spans="2:7" x14ac:dyDescent="0.25">
      <c r="B20" s="4">
        <f t="shared" si="0"/>
        <v>2024</v>
      </c>
      <c r="C20" s="4">
        <f>C19+1</f>
        <v>4</v>
      </c>
      <c r="D20" s="2">
        <f t="shared" si="1"/>
        <v>5430.7574999999997</v>
      </c>
      <c r="E20" s="2">
        <f t="shared" si="2"/>
        <v>1200</v>
      </c>
      <c r="F20" s="2">
        <f>(D20+E20)*$E$8</f>
        <v>331.53787499999999</v>
      </c>
      <c r="G20" s="2">
        <f t="shared" si="4"/>
        <v>6962.2953749999997</v>
      </c>
    </row>
    <row r="21" spans="2:7" x14ac:dyDescent="0.25">
      <c r="B21" s="4">
        <f t="shared" si="0"/>
        <v>2025</v>
      </c>
      <c r="C21" s="4">
        <f t="shared" ref="C21:C39" si="5">C20+1</f>
        <v>5</v>
      </c>
      <c r="D21" s="2">
        <f t="shared" si="1"/>
        <v>6962.2953749999997</v>
      </c>
      <c r="E21" s="2">
        <f t="shared" si="2"/>
        <v>1200</v>
      </c>
      <c r="F21" s="2">
        <f t="shared" si="3"/>
        <v>408.11476875</v>
      </c>
      <c r="G21" s="2">
        <f t="shared" si="4"/>
        <v>8570.4101437499994</v>
      </c>
    </row>
    <row r="22" spans="2:7" x14ac:dyDescent="0.25">
      <c r="B22" s="4">
        <f t="shared" si="0"/>
        <v>2026</v>
      </c>
      <c r="C22" s="4">
        <f t="shared" si="5"/>
        <v>6</v>
      </c>
      <c r="D22" s="2">
        <f t="shared" si="1"/>
        <v>8570.4101437499994</v>
      </c>
      <c r="E22" s="2">
        <f t="shared" si="2"/>
        <v>1200</v>
      </c>
      <c r="F22" s="2">
        <f t="shared" si="3"/>
        <v>488.52050718750002</v>
      </c>
      <c r="G22" s="2">
        <f t="shared" si="4"/>
        <v>10258.9306509375</v>
      </c>
    </row>
    <row r="23" spans="2:7" x14ac:dyDescent="0.25">
      <c r="B23" s="4">
        <f t="shared" si="0"/>
        <v>2027</v>
      </c>
      <c r="C23" s="4">
        <f t="shared" si="5"/>
        <v>7</v>
      </c>
      <c r="D23" s="2">
        <f t="shared" si="1"/>
        <v>10258.9306509375</v>
      </c>
      <c r="E23" s="2">
        <f t="shared" si="2"/>
        <v>1200</v>
      </c>
      <c r="F23" s="2">
        <f t="shared" si="3"/>
        <v>572.94653254687501</v>
      </c>
      <c r="G23" s="2">
        <f t="shared" si="4"/>
        <v>12031.877183484376</v>
      </c>
    </row>
    <row r="24" spans="2:7" x14ac:dyDescent="0.25">
      <c r="B24" s="4">
        <f t="shared" si="0"/>
        <v>2028</v>
      </c>
      <c r="C24" s="4">
        <f t="shared" si="5"/>
        <v>8</v>
      </c>
      <c r="D24" s="2">
        <f t="shared" si="1"/>
        <v>12031.877183484376</v>
      </c>
      <c r="E24" s="2">
        <f t="shared" si="2"/>
        <v>1200</v>
      </c>
      <c r="F24" s="2">
        <f t="shared" si="3"/>
        <v>661.59385917421878</v>
      </c>
      <c r="G24" s="2">
        <f t="shared" si="4"/>
        <v>13893.471042658595</v>
      </c>
    </row>
    <row r="25" spans="2:7" x14ac:dyDescent="0.25">
      <c r="B25" s="4">
        <f t="shared" si="0"/>
        <v>2029</v>
      </c>
      <c r="C25" s="4">
        <f t="shared" si="5"/>
        <v>9</v>
      </c>
      <c r="D25" s="2">
        <f t="shared" si="1"/>
        <v>13893.471042658595</v>
      </c>
      <c r="E25" s="2">
        <f t="shared" si="2"/>
        <v>1200</v>
      </c>
      <c r="F25" s="2">
        <f t="shared" si="3"/>
        <v>754.67355213292979</v>
      </c>
      <c r="G25" s="2">
        <f t="shared" si="4"/>
        <v>15848.144594791525</v>
      </c>
    </row>
    <row r="26" spans="2:7" x14ac:dyDescent="0.25">
      <c r="B26" s="4">
        <f t="shared" si="0"/>
        <v>2030</v>
      </c>
      <c r="C26" s="4">
        <f t="shared" si="5"/>
        <v>10</v>
      </c>
      <c r="D26" s="2">
        <f t="shared" si="1"/>
        <v>15848.144594791525</v>
      </c>
      <c r="E26" s="2">
        <f t="shared" si="2"/>
        <v>1200</v>
      </c>
      <c r="F26" s="2">
        <f t="shared" si="3"/>
        <v>852.40722973957645</v>
      </c>
      <c r="G26" s="2">
        <f t="shared" si="4"/>
        <v>17900.551824531103</v>
      </c>
    </row>
    <row r="27" spans="2:7" x14ac:dyDescent="0.25">
      <c r="B27" s="4">
        <f t="shared" si="0"/>
        <v>2031</v>
      </c>
      <c r="C27" s="4">
        <f t="shared" si="5"/>
        <v>11</v>
      </c>
      <c r="D27" s="2">
        <f t="shared" si="1"/>
        <v>17900.551824531103</v>
      </c>
      <c r="E27" s="2">
        <f t="shared" si="2"/>
        <v>1200</v>
      </c>
      <c r="F27" s="2">
        <f t="shared" si="3"/>
        <v>955.02759122655516</v>
      </c>
      <c r="G27" s="2">
        <f t="shared" si="4"/>
        <v>20055.57941575766</v>
      </c>
    </row>
    <row r="28" spans="2:7" x14ac:dyDescent="0.25">
      <c r="B28" s="4">
        <f t="shared" si="0"/>
        <v>2032</v>
      </c>
      <c r="C28" s="4">
        <f t="shared" si="5"/>
        <v>12</v>
      </c>
      <c r="D28" s="2">
        <f t="shared" si="1"/>
        <v>20055.57941575766</v>
      </c>
      <c r="E28" s="2">
        <f t="shared" si="2"/>
        <v>1200</v>
      </c>
      <c r="F28" s="2">
        <f t="shared" si="3"/>
        <v>1062.7789707878831</v>
      </c>
      <c r="G28" s="2">
        <f t="shared" si="4"/>
        <v>22318.358386545544</v>
      </c>
    </row>
    <row r="29" spans="2:7" x14ac:dyDescent="0.25">
      <c r="B29" s="4">
        <f t="shared" si="0"/>
        <v>2033</v>
      </c>
      <c r="C29" s="4">
        <f t="shared" si="5"/>
        <v>13</v>
      </c>
      <c r="D29" s="2">
        <f t="shared" si="1"/>
        <v>22318.358386545544</v>
      </c>
      <c r="E29" s="2">
        <f t="shared" si="2"/>
        <v>1200</v>
      </c>
      <c r="F29" s="2">
        <f t="shared" si="3"/>
        <v>1175.9179193272773</v>
      </c>
      <c r="G29" s="2">
        <f t="shared" si="4"/>
        <v>24694.27630587282</v>
      </c>
    </row>
    <row r="30" spans="2:7" x14ac:dyDescent="0.25">
      <c r="B30" s="4">
        <f t="shared" si="0"/>
        <v>2034</v>
      </c>
      <c r="C30" s="4">
        <f t="shared" si="5"/>
        <v>14</v>
      </c>
      <c r="D30" s="2">
        <f t="shared" si="1"/>
        <v>24694.27630587282</v>
      </c>
      <c r="E30" s="2">
        <f t="shared" si="2"/>
        <v>1200</v>
      </c>
      <c r="F30" s="2">
        <f t="shared" si="3"/>
        <v>1294.7138152936411</v>
      </c>
      <c r="G30" s="2">
        <f t="shared" si="4"/>
        <v>27188.990121166462</v>
      </c>
    </row>
    <row r="31" spans="2:7" x14ac:dyDescent="0.25">
      <c r="B31" s="4">
        <f t="shared" si="0"/>
        <v>2035</v>
      </c>
      <c r="C31" s="4">
        <f t="shared" si="5"/>
        <v>15</v>
      </c>
      <c r="D31" s="2">
        <f t="shared" si="1"/>
        <v>27188.990121166462</v>
      </c>
      <c r="E31" s="2">
        <f t="shared" si="2"/>
        <v>1200</v>
      </c>
      <c r="F31" s="2">
        <f t="shared" si="3"/>
        <v>1419.4495060583231</v>
      </c>
      <c r="G31" s="2">
        <f t="shared" si="4"/>
        <v>29808.439627224783</v>
      </c>
    </row>
    <row r="32" spans="2:7" x14ac:dyDescent="0.25">
      <c r="B32" s="4">
        <f t="shared" si="0"/>
        <v>2036</v>
      </c>
      <c r="C32" s="4">
        <f t="shared" si="5"/>
        <v>16</v>
      </c>
      <c r="D32" s="2">
        <f t="shared" si="1"/>
        <v>29808.439627224783</v>
      </c>
      <c r="E32" s="2">
        <f t="shared" si="2"/>
        <v>1200</v>
      </c>
      <c r="F32" s="2">
        <f t="shared" si="3"/>
        <v>1550.4219813612392</v>
      </c>
      <c r="G32" s="2">
        <f t="shared" si="4"/>
        <v>32558.861608586023</v>
      </c>
    </row>
    <row r="33" spans="2:7" x14ac:dyDescent="0.25">
      <c r="B33" s="4">
        <f t="shared" si="0"/>
        <v>2037</v>
      </c>
      <c r="C33" s="4">
        <f t="shared" si="5"/>
        <v>17</v>
      </c>
      <c r="D33" s="2">
        <f t="shared" si="1"/>
        <v>32558.861608586023</v>
      </c>
      <c r="E33" s="2">
        <f t="shared" si="2"/>
        <v>1200</v>
      </c>
      <c r="F33" s="2">
        <f t="shared" si="3"/>
        <v>1687.9430804293015</v>
      </c>
      <c r="G33" s="2">
        <f t="shared" si="4"/>
        <v>35446.804689015327</v>
      </c>
    </row>
    <row r="34" spans="2:7" x14ac:dyDescent="0.25">
      <c r="B34" s="4">
        <f t="shared" si="0"/>
        <v>2038</v>
      </c>
      <c r="C34" s="4">
        <f t="shared" si="5"/>
        <v>18</v>
      </c>
      <c r="D34" s="2">
        <f t="shared" si="1"/>
        <v>35446.804689015327</v>
      </c>
      <c r="E34" s="2">
        <f t="shared" si="2"/>
        <v>1200</v>
      </c>
      <c r="F34" s="2">
        <f t="shared" si="3"/>
        <v>1832.3402344507665</v>
      </c>
      <c r="G34" s="2">
        <f t="shared" si="4"/>
        <v>38479.14492346609</v>
      </c>
    </row>
    <row r="35" spans="2:7" x14ac:dyDescent="0.25">
      <c r="B35" s="4">
        <f t="shared" si="0"/>
        <v>2039</v>
      </c>
      <c r="C35" s="4">
        <f t="shared" si="5"/>
        <v>19</v>
      </c>
      <c r="D35" s="2">
        <f t="shared" si="1"/>
        <v>38479.14492346609</v>
      </c>
      <c r="E35" s="2">
        <f t="shared" si="2"/>
        <v>1200</v>
      </c>
      <c r="F35" s="2">
        <f t="shared" si="3"/>
        <v>1983.9572461733046</v>
      </c>
      <c r="G35" s="2">
        <f t="shared" si="4"/>
        <v>41663.102169639395</v>
      </c>
    </row>
    <row r="36" spans="2:7" x14ac:dyDescent="0.25">
      <c r="B36" s="4">
        <f t="shared" si="0"/>
        <v>2040</v>
      </c>
      <c r="C36" s="4">
        <f t="shared" si="5"/>
        <v>20</v>
      </c>
      <c r="D36" s="2">
        <f t="shared" si="1"/>
        <v>41663.102169639395</v>
      </c>
      <c r="E36" s="2">
        <f t="shared" si="2"/>
        <v>1200</v>
      </c>
      <c r="F36" s="2">
        <f t="shared" si="3"/>
        <v>2143.1551084819698</v>
      </c>
      <c r="G36" s="2">
        <f t="shared" si="4"/>
        <v>45006.257278121368</v>
      </c>
    </row>
    <row r="37" spans="2:7" x14ac:dyDescent="0.25">
      <c r="B37" s="4">
        <f t="shared" si="0"/>
        <v>2041</v>
      </c>
      <c r="C37" s="4">
        <f t="shared" si="5"/>
        <v>21</v>
      </c>
      <c r="D37" s="2">
        <f t="shared" si="1"/>
        <v>45006.257278121368</v>
      </c>
      <c r="E37" s="2">
        <f t="shared" si="2"/>
        <v>1200</v>
      </c>
      <c r="F37" s="2">
        <f t="shared" si="3"/>
        <v>2310.3128639060683</v>
      </c>
      <c r="G37" s="2">
        <f t="shared" si="4"/>
        <v>48516.570142027434</v>
      </c>
    </row>
    <row r="38" spans="2:7" x14ac:dyDescent="0.25">
      <c r="B38" s="4">
        <f t="shared" si="0"/>
        <v>2042</v>
      </c>
      <c r="C38" s="4">
        <f t="shared" si="5"/>
        <v>22</v>
      </c>
      <c r="D38" s="2">
        <f t="shared" si="1"/>
        <v>48516.570142027434</v>
      </c>
      <c r="E38" s="2">
        <f t="shared" si="2"/>
        <v>1200</v>
      </c>
      <c r="F38" s="2">
        <f t="shared" si="3"/>
        <v>2485.828507101372</v>
      </c>
      <c r="G38" s="2">
        <f t="shared" si="4"/>
        <v>52202.398649128809</v>
      </c>
    </row>
    <row r="39" spans="2:7" x14ac:dyDescent="0.25">
      <c r="B39" s="4">
        <f t="shared" si="0"/>
        <v>2043</v>
      </c>
      <c r="C39" s="4">
        <f t="shared" si="5"/>
        <v>23</v>
      </c>
      <c r="D39" s="2">
        <f t="shared" si="1"/>
        <v>52202.398649128809</v>
      </c>
      <c r="E39" s="2">
        <f t="shared" si="2"/>
        <v>1200</v>
      </c>
      <c r="F39" s="2">
        <f t="shared" si="3"/>
        <v>2670.1199324564404</v>
      </c>
      <c r="G39" s="2">
        <f t="shared" si="4"/>
        <v>56072.518581585246</v>
      </c>
    </row>
    <row r="40" spans="2:7" x14ac:dyDescent="0.25">
      <c r="B40" s="4">
        <f t="shared" ref="B40:B41" si="6">B39+1</f>
        <v>2044</v>
      </c>
      <c r="C40" s="4">
        <f t="shared" ref="C40:C41" si="7">C39+1</f>
        <v>24</v>
      </c>
      <c r="D40" s="2">
        <f t="shared" ref="D40:D41" si="8">G39</f>
        <v>56072.518581585246</v>
      </c>
      <c r="E40" s="2">
        <f t="shared" si="2"/>
        <v>1200</v>
      </c>
      <c r="F40" s="2">
        <f t="shared" ref="F40:F41" si="9">(D40+E40)*$E$8</f>
        <v>2863.6259290792623</v>
      </c>
      <c r="G40" s="2">
        <f t="shared" ref="G40:G41" si="10">D40+E40+F40</f>
        <v>60136.144510664511</v>
      </c>
    </row>
    <row r="41" spans="2:7" x14ac:dyDescent="0.25">
      <c r="B41" s="4">
        <f t="shared" si="6"/>
        <v>2045</v>
      </c>
      <c r="C41" s="4">
        <f t="shared" si="7"/>
        <v>25</v>
      </c>
      <c r="D41" s="2">
        <f t="shared" si="8"/>
        <v>60136.144510664511</v>
      </c>
      <c r="E41" s="2">
        <f t="shared" si="2"/>
        <v>1200</v>
      </c>
      <c r="F41" s="2">
        <f t="shared" si="9"/>
        <v>3066.8072255332258</v>
      </c>
      <c r="G41" s="2">
        <f t="shared" si="10"/>
        <v>64402.951736197734</v>
      </c>
    </row>
    <row r="54" spans="2:7" x14ac:dyDescent="0.25">
      <c r="B54" s="20" t="s">
        <v>19</v>
      </c>
      <c r="C54" s="20"/>
      <c r="D54" s="20"/>
      <c r="E54" s="20"/>
      <c r="F54" s="20"/>
      <c r="G54" s="20"/>
    </row>
    <row r="55" spans="2:7" x14ac:dyDescent="0.25">
      <c r="B55" s="20"/>
      <c r="C55" s="20"/>
      <c r="D55" s="20"/>
      <c r="E55" s="20"/>
      <c r="F55" s="20"/>
      <c r="G55" s="20"/>
    </row>
    <row r="56" spans="2:7" x14ac:dyDescent="0.25">
      <c r="B56" s="14"/>
      <c r="C56" s="14"/>
      <c r="D56" s="15" t="s">
        <v>13</v>
      </c>
      <c r="E56" s="14"/>
      <c r="F56" s="14"/>
      <c r="G56" s="14"/>
    </row>
    <row r="57" spans="2:7" x14ac:dyDescent="0.25">
      <c r="B57" s="14"/>
      <c r="C57" s="14"/>
      <c r="D57" s="14"/>
      <c r="E57" s="14"/>
      <c r="F57" s="14"/>
      <c r="G57" s="14"/>
    </row>
  </sheetData>
  <sheetProtection selectLockedCells="1"/>
  <mergeCells count="6">
    <mergeCell ref="B6:D6"/>
    <mergeCell ref="B7:D7"/>
    <mergeCell ref="B8:D8"/>
    <mergeCell ref="B9:D9"/>
    <mergeCell ref="B10:D10"/>
    <mergeCell ref="B54:G55"/>
  </mergeCells>
  <conditionalFormatting sqref="B24:G41">
    <cfRule type="expression" dxfId="4" priority="5">
      <formula>OR($C24=18,$C24=25)</formula>
    </cfRule>
  </conditionalFormatting>
  <conditionalFormatting sqref="B24:G24">
    <cfRule type="expression" dxfId="3" priority="4">
      <formula>$C24&gt;25</formula>
    </cfRule>
  </conditionalFormatting>
  <conditionalFormatting sqref="B25:G41">
    <cfRule type="expression" dxfId="2" priority="3">
      <formula>$C25&gt;25</formula>
    </cfRule>
  </conditionalFormatting>
  <conditionalFormatting sqref="B16:G23">
    <cfRule type="expression" dxfId="1" priority="2">
      <formula>OR($C16=18,$C16=25)</formula>
    </cfRule>
  </conditionalFormatting>
  <conditionalFormatting sqref="B16:G23">
    <cfRule type="expression" dxfId="0" priority="1">
      <formula>$C16&gt;25</formula>
    </cfRule>
  </conditionalFormatting>
  <hyperlinks>
    <hyperlink ref="D56" r:id="rId1" xr:uid="{3B9D99CF-8036-194B-8DF1-0422E1099A76}"/>
  </hyperlinks>
  <pageMargins left="0.7" right="0.7" top="0.78740157499999996" bottom="0.78740157499999996" header="0.3" footer="0.3"/>
  <pageSetup paperSize="9" orientation="landscape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Sparplan berechnen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Dreissel</dc:creator>
  <cp:lastModifiedBy>Jasmina Dreissel</cp:lastModifiedBy>
  <dcterms:created xsi:type="dcterms:W3CDTF">2020-07-15T08:45:01Z</dcterms:created>
  <dcterms:modified xsi:type="dcterms:W3CDTF">2020-07-15T10:15:06Z</dcterms:modified>
</cp:coreProperties>
</file>